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84D4D58D-3EDC-4DBD-B5CF-25451D948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<sst xmlns="http://schemas.openxmlformats.org/spreadsheetml/2006/main" count="57" uniqueCount="54">
  <si>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</si>
  <si>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</si>
  <si>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</si>
  <si>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</si>
  <si>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</si>
  <si>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</si>
  <si>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</si>
  <si>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</si>
  <si>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</si>
  <si>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</si>
  <si>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</si>
  <si>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</si>
  <si>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</si>
  <si>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</si>
  <si>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</si>
  <si>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</si>
  <si>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</si>
  <si>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</si>
  <si>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</si>
  <si>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</si>
  <si>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</si>
  <si>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</si>
  <si>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</si>
  <si>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</si>
  <si>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</si>
  <si>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</si>
  <si>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</si>
  <si>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</si>
  <si>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</si>
  <si>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</si>
  <si>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</si>
  <si>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</si>
  <si>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</si>
  <si>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</si>
  <si>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</si>
  <si>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</si>
  <si>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</si>
  <si>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</si>
  <si>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</si>
  <si>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</si>
  <si>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</si>
  <si>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</si>
  <si>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</si>
  <si>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</si>
  <si>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</si>
  <si>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</si>
  <si>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</si>
  <si>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</si>
  <si>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</si>
  <si>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</si>
  <si>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</si>
  <si>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</si>
  <si>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</si>
  <si>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令和4年7月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</si>
</sst>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A2" s="34" t="s">
        <v>53</v>
      </c>
      <c r="B2" s="34"/>
      <c r="N2" s="34"/>
      <c r="O2" s="34"/>
    </row>
    <row r="3" spans="1:15" ht="14.25" thickBot="1" x14ac:dyDescent="0.2"/>
    <row r="4" spans="1:15" ht="15" thickTop="1" thickBot="1" x14ac:dyDescent="0.2">
      <c r="A4" s="27" t="s">
        <v>39</v>
      </c>
      <c r="B4" s="3" t="s">
        <v>34</v>
      </c>
      <c r="C4" s="35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7" t="s">
        <v>7</v>
      </c>
      <c r="K4" s="38" t="s">
        <v>8</v>
      </c>
      <c r="L4" s="32"/>
      <c r="M4" s="32" t="s">
        <v>10</v>
      </c>
      <c r="N4" s="32"/>
      <c r="O4" s="32"/>
    </row>
    <row r="5" spans="1:15" ht="15" thickTop="1" thickBot="1" x14ac:dyDescent="0.2">
      <c r="A5" s="26"/>
      <c r="B5" s="5" t="s">
        <v>35</v>
      </c>
      <c r="C5" s="36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7"/>
      <c r="K5" s="38" t="s">
        <v>9</v>
      </c>
      <c r="L5" s="32" t="s">
        <v>49</v>
      </c>
      <c r="M5" s="32" t="s">
        <v>11</v>
      </c>
      <c r="N5" s="32" t="s">
        <v>12</v>
      </c>
      <c r="O5" s="32" t="s">
        <v>48</v>
      </c>
    </row>
    <row r="6" spans="1:15" ht="15" thickTop="1" thickBot="1" x14ac:dyDescent="0.2">
      <c r="A6" s="28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7"/>
      <c r="K6" s="38"/>
      <c r="L6" s="32"/>
      <c r="M6" s="32"/>
      <c r="N6" s="32"/>
      <c r="O6" s="32"/>
    </row>
    <row r="7" spans="1:15" ht="16.5" customHeight="1" thickTop="1" thickBot="1" x14ac:dyDescent="0.2">
      <c r="A7" s="13" t="s">
        <v>41</v>
      </c>
      <c r="B7" s="14">
        <v>17</v>
      </c>
      <c r="C7" s="14">
        <v>1</v>
      </c>
      <c r="D7" s="14">
        <v>541</v>
      </c>
      <c r="E7" s="14">
        <v>133</v>
      </c>
      <c r="F7" s="14">
        <v>658</v>
      </c>
      <c r="G7" s="14"/>
      <c r="H7" s="14">
        <v>33</v>
      </c>
      <c r="I7" s="15"/>
      <c r="J7" s="30">
        <f t="shared" ref="J7:J20" si="0">SUM(B7:I7)</f>
        <v>1383</v>
      </c>
      <c r="K7" s="16">
        <v>1481</v>
      </c>
      <c r="L7" s="17">
        <f t="shared" ref="L7:L21" si="1">J7/K7*100</f>
        <v>93.382849426063473</v>
      </c>
      <c r="M7" s="14">
        <v>8400</v>
      </c>
      <c r="N7" s="14">
        <v>9794</v>
      </c>
      <c r="O7" s="17">
        <f t="shared" ref="O7:O21" si="2">M7/N7*100</f>
        <v>85.766795997549522</v>
      </c>
    </row>
    <row r="8" spans="1:15" ht="16.5" customHeight="1" thickTop="1" thickBot="1" x14ac:dyDescent="0.2">
      <c r="A8" s="13" t="s">
        <v>14</v>
      </c>
      <c r="B8" s="14"/>
      <c r="C8" s="14"/>
      <c r="D8" s="14">
        <v>127</v>
      </c>
      <c r="E8" s="14"/>
      <c r="F8" s="14">
        <v>152</v>
      </c>
      <c r="G8" s="14"/>
      <c r="H8" s="14"/>
      <c r="I8" s="15"/>
      <c r="J8" s="30">
        <f t="shared" si="0"/>
        <v>279</v>
      </c>
      <c r="K8" s="16">
        <v>297</v>
      </c>
      <c r="L8" s="17">
        <f t="shared" si="1"/>
        <v>93.939393939393938</v>
      </c>
      <c r="M8" s="14">
        <v>1720</v>
      </c>
      <c r="N8" s="14">
        <v>1581</v>
      </c>
      <c r="O8" s="17">
        <f t="shared" si="2"/>
        <v>108.79190385831751</v>
      </c>
    </row>
    <row r="9" spans="1:15" ht="16.5" customHeight="1" thickTop="1" thickBot="1" x14ac:dyDescent="0.2">
      <c r="A9" s="13" t="s">
        <v>17</v>
      </c>
      <c r="B9" s="14">
        <v>1</v>
      </c>
      <c r="C9" s="14">
        <v>1</v>
      </c>
      <c r="D9" s="14">
        <v>107</v>
      </c>
      <c r="E9" s="14">
        <v>27</v>
      </c>
      <c r="F9" s="14">
        <v>61</v>
      </c>
      <c r="G9" s="14"/>
      <c r="H9" s="14">
        <v>1</v>
      </c>
      <c r="I9" s="15"/>
      <c r="J9" s="30">
        <f t="shared" si="0"/>
        <v>198</v>
      </c>
      <c r="K9" s="16">
        <v>189</v>
      </c>
      <c r="L9" s="17">
        <f t="shared" si="1"/>
        <v>104.76190476190477</v>
      </c>
      <c r="M9" s="14">
        <v>1194</v>
      </c>
      <c r="N9" s="14">
        <v>1200</v>
      </c>
      <c r="O9" s="17">
        <f t="shared" si="2"/>
        <v>99.5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67</v>
      </c>
      <c r="E10" s="14">
        <v>1</v>
      </c>
      <c r="F10" s="14">
        <v>45</v>
      </c>
      <c r="G10" s="14"/>
      <c r="H10" s="14"/>
      <c r="I10" s="15"/>
      <c r="J10" s="30">
        <f t="shared" si="0"/>
        <v>113</v>
      </c>
      <c r="K10" s="16">
        <v>52</v>
      </c>
      <c r="L10" s="17">
        <f t="shared" si="1"/>
        <v>217.30769230769229</v>
      </c>
      <c r="M10" s="14">
        <v>548</v>
      </c>
      <c r="N10" s="14">
        <v>535</v>
      </c>
      <c r="O10" s="17">
        <f t="shared" si="2"/>
        <v>102.42990654205609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8</v>
      </c>
      <c r="E11" s="14"/>
      <c r="F11" s="14">
        <v>100</v>
      </c>
      <c r="G11" s="14"/>
      <c r="H11" s="14"/>
      <c r="I11" s="15"/>
      <c r="J11" s="30">
        <f t="shared" si="0"/>
        <v>108</v>
      </c>
      <c r="K11" s="16">
        <v>90</v>
      </c>
      <c r="L11" s="17">
        <f t="shared" si="1"/>
        <v>120</v>
      </c>
      <c r="M11" s="14">
        <v>621</v>
      </c>
      <c r="N11" s="14">
        <v>772</v>
      </c>
      <c r="O11" s="17">
        <f t="shared" si="2"/>
        <v>80.440414507772019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85</v>
      </c>
      <c r="E12" s="14"/>
      <c r="F12" s="14">
        <v>1</v>
      </c>
      <c r="G12" s="14"/>
      <c r="H12" s="14"/>
      <c r="I12" s="15"/>
      <c r="J12" s="30">
        <f t="shared" si="0"/>
        <v>86</v>
      </c>
      <c r="K12" s="16">
        <v>85</v>
      </c>
      <c r="L12" s="17">
        <f t="shared" si="1"/>
        <v>101.17647058823529</v>
      </c>
      <c r="M12" s="14">
        <v>421</v>
      </c>
      <c r="N12" s="14">
        <v>590</v>
      </c>
      <c r="O12" s="17">
        <f t="shared" si="2"/>
        <v>71.355932203389827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29</v>
      </c>
      <c r="G13" s="14"/>
      <c r="H13" s="14"/>
      <c r="I13" s="15"/>
      <c r="J13" s="30">
        <f t="shared" si="0"/>
        <v>29</v>
      </c>
      <c r="K13" s="16">
        <v>35</v>
      </c>
      <c r="L13" s="17">
        <f t="shared" si="1"/>
        <v>82.857142857142861</v>
      </c>
      <c r="M13" s="14">
        <v>219</v>
      </c>
      <c r="N13" s="14">
        <v>253</v>
      </c>
      <c r="O13" s="17">
        <f t="shared" si="2"/>
        <v>86.56126482213439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31</v>
      </c>
      <c r="E14" s="14"/>
      <c r="F14" s="14">
        <v>1</v>
      </c>
      <c r="G14" s="14"/>
      <c r="H14" s="14"/>
      <c r="I14" s="15"/>
      <c r="J14" s="30">
        <f t="shared" si="0"/>
        <v>32</v>
      </c>
      <c r="K14" s="16">
        <v>23</v>
      </c>
      <c r="L14" s="17">
        <f t="shared" si="1"/>
        <v>139.13043478260869</v>
      </c>
      <c r="M14" s="14">
        <v>304</v>
      </c>
      <c r="N14" s="14">
        <v>231</v>
      </c>
      <c r="O14" s="17">
        <f t="shared" si="2"/>
        <v>131.60173160173161</v>
      </c>
    </row>
    <row r="15" spans="1:15" ht="16.5" customHeight="1" thickTop="1" thickBot="1" x14ac:dyDescent="0.2">
      <c r="A15" s="13" t="s">
        <v>30</v>
      </c>
      <c r="B15" s="14">
        <v>27</v>
      </c>
      <c r="C15" s="14"/>
      <c r="D15" s="14"/>
      <c r="E15" s="14">
        <v>3</v>
      </c>
      <c r="F15" s="14"/>
      <c r="G15" s="14"/>
      <c r="H15" s="14">
        <v>23</v>
      </c>
      <c r="I15" s="15"/>
      <c r="J15" s="30">
        <f t="shared" si="0"/>
        <v>53</v>
      </c>
      <c r="K15" s="16">
        <v>62</v>
      </c>
      <c r="L15" s="17">
        <f t="shared" si="1"/>
        <v>85.483870967741936</v>
      </c>
      <c r="M15" s="14">
        <v>330</v>
      </c>
      <c r="N15" s="14">
        <v>650</v>
      </c>
      <c r="O15" s="17">
        <f t="shared" si="2"/>
        <v>50.769230769230766</v>
      </c>
    </row>
    <row r="16" spans="1:15" ht="16.5" customHeight="1" thickTop="1" thickBot="1" x14ac:dyDescent="0.2">
      <c r="A16" s="13" t="s">
        <v>13</v>
      </c>
      <c r="B16" s="14">
        <v>24</v>
      </c>
      <c r="C16" s="14"/>
      <c r="D16" s="14"/>
      <c r="E16" s="14">
        <v>2</v>
      </c>
      <c r="F16" s="14"/>
      <c r="G16" s="14"/>
      <c r="H16" s="14">
        <v>12</v>
      </c>
      <c r="I16" s="15"/>
      <c r="J16" s="30">
        <f t="shared" si="0"/>
        <v>38</v>
      </c>
      <c r="K16" s="16">
        <v>77</v>
      </c>
      <c r="L16" s="17">
        <f t="shared" si="1"/>
        <v>49.350649350649348</v>
      </c>
      <c r="M16" s="14">
        <v>397</v>
      </c>
      <c r="N16" s="14">
        <v>455</v>
      </c>
      <c r="O16" s="17">
        <f t="shared" si="2"/>
        <v>87.252747252747255</v>
      </c>
    </row>
    <row r="17" spans="1:15" ht="16.5" customHeight="1" thickTop="1" thickBot="1" x14ac:dyDescent="0.2">
      <c r="A17" s="13" t="s">
        <v>16</v>
      </c>
      <c r="B17" s="14">
        <v>15</v>
      </c>
      <c r="C17" s="14"/>
      <c r="D17" s="14"/>
      <c r="E17" s="14">
        <v>3</v>
      </c>
      <c r="F17" s="14"/>
      <c r="G17" s="14"/>
      <c r="H17" s="14">
        <v>7</v>
      </c>
      <c r="I17" s="15"/>
      <c r="J17" s="30">
        <f t="shared" si="0"/>
        <v>25</v>
      </c>
      <c r="K17" s="16">
        <v>29</v>
      </c>
      <c r="L17" s="17">
        <f t="shared" si="1"/>
        <v>86.206896551724128</v>
      </c>
      <c r="M17" s="14">
        <v>191</v>
      </c>
      <c r="N17" s="14">
        <v>232</v>
      </c>
      <c r="O17" s="17">
        <f t="shared" si="2"/>
        <v>82.327586206896555</v>
      </c>
    </row>
    <row r="18" spans="1:15" ht="16.5" customHeight="1" thickTop="1" thickBot="1" x14ac:dyDescent="0.2">
      <c r="A18" s="13" t="s">
        <v>52</v>
      </c>
      <c r="B18" s="14">
        <v>4</v>
      </c>
      <c r="C18" s="14"/>
      <c r="D18" s="14"/>
      <c r="E18" s="14"/>
      <c r="F18" s="14"/>
      <c r="G18" s="14"/>
      <c r="H18" s="14">
        <v>4</v>
      </c>
      <c r="I18" s="15"/>
      <c r="J18" s="30">
        <f t="shared" si="0"/>
        <v>8</v>
      </c>
      <c r="K18" s="16">
        <v>8</v>
      </c>
      <c r="L18" s="17">
        <f t="shared" si="1"/>
        <v>100</v>
      </c>
      <c r="M18" s="14">
        <v>50</v>
      </c>
      <c r="N18" s="14">
        <v>55</v>
      </c>
      <c r="O18" s="17">
        <f t="shared" si="2"/>
        <v>90.909090909090907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/>
      <c r="F19" s="14"/>
      <c r="G19" s="14"/>
      <c r="H19" s="14">
        <v>4</v>
      </c>
      <c r="I19" s="15">
        <v>12</v>
      </c>
      <c r="J19" s="30">
        <f t="shared" si="0"/>
        <v>19</v>
      </c>
      <c r="K19" s="16">
        <v>23</v>
      </c>
      <c r="L19" s="17">
        <f t="shared" si="1"/>
        <v>82.608695652173907</v>
      </c>
      <c r="M19" s="14">
        <v>134</v>
      </c>
      <c r="N19" s="14">
        <v>143</v>
      </c>
      <c r="O19" s="17">
        <f t="shared" si="2"/>
        <v>93.706293706293707</v>
      </c>
    </row>
    <row r="20" spans="1:15" ht="16.5" customHeight="1" thickTop="1" thickBot="1" x14ac:dyDescent="0.2">
      <c r="A20" s="18" t="s">
        <v>18</v>
      </c>
      <c r="B20" s="19">
        <v>21</v>
      </c>
      <c r="C20" s="19"/>
      <c r="D20" s="19">
        <v>73</v>
      </c>
      <c r="E20" s="19">
        <v>28</v>
      </c>
      <c r="F20" s="19">
        <v>2</v>
      </c>
      <c r="G20" s="19"/>
      <c r="H20" s="19"/>
      <c r="I20" s="20"/>
      <c r="J20" s="30">
        <f t="shared" si="0"/>
        <v>124</v>
      </c>
      <c r="K20" s="16">
        <v>119</v>
      </c>
      <c r="L20" s="17">
        <f t="shared" si="1"/>
        <v>104.20168067226892</v>
      </c>
      <c r="M20" s="14">
        <v>735</v>
      </c>
      <c r="N20" s="14">
        <v>952</v>
      </c>
      <c r="O20" s="17">
        <f t="shared" si="2"/>
        <v>77.205882352941174</v>
      </c>
    </row>
    <row r="21" spans="1:15" ht="16.5" customHeight="1" thickTop="1" thickBot="1" x14ac:dyDescent="0.2">
      <c r="A21" s="29" t="s">
        <v>19</v>
      </c>
      <c r="B21" s="30">
        <f t="shared" ref="B21:K21" si="3">SUM(B7:B20)</f>
        <v>112</v>
      </c>
      <c r="C21" s="30">
        <f t="shared" si="3"/>
        <v>2</v>
      </c>
      <c r="D21" s="30">
        <f t="shared" si="3"/>
        <v>1039</v>
      </c>
      <c r="E21" s="30">
        <f t="shared" si="3"/>
        <v>197</v>
      </c>
      <c r="F21" s="30">
        <f t="shared" si="3"/>
        <v>1049</v>
      </c>
      <c r="G21" s="30">
        <f t="shared" si="3"/>
        <v>0</v>
      </c>
      <c r="H21" s="30">
        <f t="shared" si="3"/>
        <v>84</v>
      </c>
      <c r="I21" s="30">
        <f t="shared" si="3"/>
        <v>12</v>
      </c>
      <c r="J21" s="30">
        <f t="shared" si="3"/>
        <v>2495</v>
      </c>
      <c r="K21" s="16">
        <f t="shared" si="3"/>
        <v>2570</v>
      </c>
      <c r="L21" s="17">
        <f t="shared" si="1"/>
        <v>97.081712062256813</v>
      </c>
      <c r="M21" s="14">
        <f>SUM(M7:M20)</f>
        <v>15264</v>
      </c>
      <c r="N21" s="14">
        <f>SUM(N7:N20)</f>
        <v>17443</v>
      </c>
      <c r="O21" s="17">
        <f t="shared" si="2"/>
        <v>87.507882818322543</v>
      </c>
    </row>
    <row r="22" spans="1:15" ht="16.5" customHeight="1" thickTop="1" x14ac:dyDescent="0.15">
      <c r="A22" s="21" t="s">
        <v>20</v>
      </c>
      <c r="B22" s="12">
        <v>135</v>
      </c>
      <c r="C22" s="12">
        <v>6</v>
      </c>
      <c r="D22" s="12">
        <v>1059</v>
      </c>
      <c r="E22" s="12">
        <v>230</v>
      </c>
      <c r="F22" s="12">
        <v>1058</v>
      </c>
      <c r="G22" s="12"/>
      <c r="H22" s="12">
        <v>70</v>
      </c>
      <c r="I22" s="12">
        <v>12</v>
      </c>
      <c r="J22" s="12">
        <f>SUM(B22:I22)</f>
        <v>2570</v>
      </c>
    </row>
    <row r="23" spans="1:15" ht="16.5" customHeight="1" x14ac:dyDescent="0.15">
      <c r="A23" s="22" t="s">
        <v>21</v>
      </c>
      <c r="B23" s="23">
        <f t="shared" ref="B23:J23" si="4">B21/B22*100</f>
        <v>82.962962962962962</v>
      </c>
      <c r="C23" s="23">
        <f t="shared" si="4"/>
        <v>33.333333333333329</v>
      </c>
      <c r="D23" s="23">
        <f t="shared" si="4"/>
        <v>98.111425873465535</v>
      </c>
      <c r="E23" s="23">
        <f t="shared" si="4"/>
        <v>85.652173913043484</v>
      </c>
      <c r="F23" s="23">
        <f t="shared" si="4"/>
        <v>99.149338374291119</v>
      </c>
      <c r="G23" s="23"/>
      <c r="H23" s="23">
        <f t="shared" si="4"/>
        <v>120</v>
      </c>
      <c r="I23" s="23">
        <f t="shared" si="4"/>
        <v>100</v>
      </c>
      <c r="J23" s="23">
        <f t="shared" si="4"/>
        <v>97.081712062256813</v>
      </c>
    </row>
    <row r="24" spans="1:15" ht="16.5" customHeight="1" x14ac:dyDescent="0.15">
      <c r="A24" s="9" t="s">
        <v>22</v>
      </c>
      <c r="B24" s="24">
        <v>66</v>
      </c>
      <c r="C24" s="24">
        <v>2</v>
      </c>
      <c r="D24" s="24">
        <v>838</v>
      </c>
      <c r="E24" s="24">
        <v>180</v>
      </c>
      <c r="F24" s="24">
        <v>694</v>
      </c>
      <c r="G24" s="24"/>
      <c r="H24" s="24">
        <v>61</v>
      </c>
      <c r="I24" s="24">
        <v>18</v>
      </c>
      <c r="J24" s="24">
        <f>SUM(B24:I24)</f>
        <v>1859</v>
      </c>
    </row>
    <row r="25" spans="1:15" ht="16.5" customHeight="1" x14ac:dyDescent="0.15">
      <c r="A25" s="22" t="s">
        <v>23</v>
      </c>
      <c r="B25" s="1">
        <f t="shared" ref="B25:J25" si="5">B21/B24*100</f>
        <v>169.69696969696969</v>
      </c>
      <c r="C25" s="1">
        <f t="shared" si="5"/>
        <v>100</v>
      </c>
      <c r="D25" s="1">
        <f t="shared" si="5"/>
        <v>123.98568019093079</v>
      </c>
      <c r="E25" s="1">
        <f t="shared" si="5"/>
        <v>109.44444444444446</v>
      </c>
      <c r="F25" s="1">
        <f t="shared" si="5"/>
        <v>151.15273775216139</v>
      </c>
      <c r="G25" s="1"/>
      <c r="H25" s="1">
        <f t="shared" si="5"/>
        <v>137.70491803278688</v>
      </c>
      <c r="I25" s="1">
        <f t="shared" si="5"/>
        <v>66.666666666666657</v>
      </c>
      <c r="J25" s="1">
        <f t="shared" si="5"/>
        <v>134.21194190424958</v>
      </c>
    </row>
    <row r="26" spans="1:15" ht="16.5" customHeight="1" x14ac:dyDescent="0.15">
      <c r="A26" s="25" t="s">
        <v>24</v>
      </c>
      <c r="B26" s="24">
        <v>692</v>
      </c>
      <c r="C26" s="24">
        <v>29</v>
      </c>
      <c r="D26" s="24">
        <v>6068</v>
      </c>
      <c r="E26" s="24">
        <v>1279</v>
      </c>
      <c r="F26" s="24">
        <v>6605</v>
      </c>
      <c r="G26" s="24"/>
      <c r="H26" s="24">
        <v>495</v>
      </c>
      <c r="I26" s="24">
        <v>96</v>
      </c>
      <c r="J26" s="24">
        <f>SUM(B26:I26)</f>
        <v>15264</v>
      </c>
    </row>
    <row r="27" spans="1:15" ht="16.5" customHeight="1" x14ac:dyDescent="0.15">
      <c r="A27" s="10" t="s">
        <v>25</v>
      </c>
      <c r="B27" s="24">
        <v>911</v>
      </c>
      <c r="C27" s="24">
        <v>46</v>
      </c>
      <c r="D27" s="24">
        <v>7070</v>
      </c>
      <c r="E27" s="24">
        <v>1434</v>
      </c>
      <c r="F27" s="24">
        <v>7288</v>
      </c>
      <c r="G27" s="24"/>
      <c r="H27" s="24">
        <v>593</v>
      </c>
      <c r="I27" s="24">
        <v>101</v>
      </c>
      <c r="J27" s="2">
        <f>SUM(B27:I27)</f>
        <v>17443</v>
      </c>
    </row>
    <row r="28" spans="1:15" ht="16.5" customHeight="1" x14ac:dyDescent="0.15">
      <c r="A28" s="22" t="s">
        <v>26</v>
      </c>
      <c r="B28" s="1">
        <f t="shared" ref="B28:J28" si="6">B26/B27*100</f>
        <v>75.960482985729968</v>
      </c>
      <c r="C28" s="1">
        <f t="shared" si="6"/>
        <v>63.04347826086957</v>
      </c>
      <c r="D28" s="1">
        <f t="shared" si="6"/>
        <v>85.827439886845823</v>
      </c>
      <c r="E28" s="1">
        <f t="shared" si="6"/>
        <v>89.191073919107396</v>
      </c>
      <c r="F28" s="1">
        <f t="shared" si="6"/>
        <v>90.628430296377601</v>
      </c>
      <c r="G28" s="1"/>
      <c r="H28" s="1">
        <f t="shared" si="6"/>
        <v>83.473861720067461</v>
      </c>
      <c r="I28" s="1">
        <f t="shared" si="6"/>
        <v>95.049504950495049</v>
      </c>
      <c r="J28" s="1">
        <f t="shared" si="6"/>
        <v>87.507882818322543</v>
      </c>
    </row>
    <row r="29" spans="1:15" x14ac:dyDescent="0.15">
      <c r="A29" s="31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STN102</cp:lastModifiedBy>
  <cp:lastPrinted>2022-06-09T09:07:58Z</cp:lastPrinted>
  <dcterms:created xsi:type="dcterms:W3CDTF">2004-05-26T02:07:07Z</dcterms:created>
  <dcterms:modified xsi:type="dcterms:W3CDTF">2022-08-15T02:04:06Z</dcterms:modified>
</cp:coreProperties>
</file>